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8681C3C1-86BC-422E-9F00-2984341A0E32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H21" i="4"/>
  <c r="H31" i="4"/>
  <c r="H39" i="4" s="1"/>
  <c r="E16" i="4"/>
  <c r="E31" i="4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<sst xmlns="http://schemas.openxmlformats.org/spreadsheetml/2006/main" count="99" uniqueCount="51">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</sst>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11" xfId="9" applyFont="1" applyBorder="1" applyAlignment="1">
      <alignment horizontal="left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5</xdr:col>
      <xdr:colOff>695324</xdr:colOff>
      <xdr:row>56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7344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1.77734375" style="2" customWidth="1"/>
    <col min="2" max="2" width="62.44140625" style="2" customWidth="1"/>
    <col min="3" max="3" width="17.77734375" style="2" customWidth="1"/>
    <col min="4" max="4" width="19.77734375" style="2" customWidth="1"/>
    <col min="5" max="6" width="17.77734375" style="2" customWidth="1"/>
    <col min="7" max="7" width="18.77734375" style="2" customWidth="1"/>
    <col min="8" max="8" width="17.77734375" style="2" customWidth="1"/>
    <col min="9" max="16384" width="12" style="2"/>
  </cols>
  <sheetData>
    <row r="1" spans="1:9" s="3" customFormat="1" ht="40" customHeight="1" x14ac:dyDescent="0.2">
      <c r="A1" s="50" t="s">
        <v>49</v>
      </c>
      <c r="B1" s="51"/>
      <c r="C1" s="51"/>
      <c r="D1" s="51"/>
      <c r="E1" s="51"/>
      <c r="F1" s="51"/>
      <c r="G1" s="51"/>
      <c r="H1" s="52"/>
    </row>
    <row r="2" spans="1:9" s="3" customFormat="1" ht="10.5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ht="10.5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3500</v>
      </c>
      <c r="D9" s="22">
        <v>0</v>
      </c>
      <c r="E9" s="22">
        <f t="shared" si="0"/>
        <v>3500</v>
      </c>
      <c r="F9" s="22">
        <v>0</v>
      </c>
      <c r="G9" s="22">
        <v>0</v>
      </c>
      <c r="H9" s="22">
        <f t="shared" si="1"/>
        <v>-3500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21941263.149999999</v>
      </c>
      <c r="D11" s="22">
        <v>0</v>
      </c>
      <c r="E11" s="22">
        <f t="shared" si="2"/>
        <v>21941263.149999999</v>
      </c>
      <c r="F11" s="22">
        <v>17688072.309999999</v>
      </c>
      <c r="G11" s="22">
        <v>17688072.309999999</v>
      </c>
      <c r="H11" s="22">
        <f t="shared" si="3"/>
        <v>-4253190.84</v>
      </c>
      <c r="I11" s="45" t="s">
        <v>42</v>
      </c>
    </row>
    <row r="12" spans="1:9" ht="20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" x14ac:dyDescent="0.2">
      <c r="A13" s="40"/>
      <c r="B13" s="43" t="s">
        <v>26</v>
      </c>
      <c r="C13" s="22">
        <v>487834.59</v>
      </c>
      <c r="D13" s="22">
        <v>0</v>
      </c>
      <c r="E13" s="22">
        <f t="shared" si="2"/>
        <v>487834.59</v>
      </c>
      <c r="F13" s="22">
        <v>0</v>
      </c>
      <c r="G13" s="22">
        <v>0</v>
      </c>
      <c r="H13" s="22">
        <f t="shared" si="3"/>
        <v>-487834.59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ht="10.5" x14ac:dyDescent="0.2">
      <c r="A16" s="9"/>
      <c r="B16" s="10" t="s">
        <v>13</v>
      </c>
      <c r="C16" s="23">
        <f>SUM(C5:C14)</f>
        <v>22432597.739999998</v>
      </c>
      <c r="D16" s="23">
        <f t="shared" ref="D16:H16" si="6">SUM(D5:D14)</f>
        <v>0</v>
      </c>
      <c r="E16" s="23">
        <f t="shared" si="6"/>
        <v>22432597.739999998</v>
      </c>
      <c r="F16" s="23">
        <f t="shared" si="6"/>
        <v>17688072.309999999</v>
      </c>
      <c r="G16" s="11">
        <f t="shared" si="6"/>
        <v>17688072.309999999</v>
      </c>
      <c r="H16" s="12">
        <f t="shared" si="6"/>
        <v>-4744525.43</v>
      </c>
      <c r="I16" s="45" t="s">
        <v>46</v>
      </c>
    </row>
    <row r="17" spans="1:9" ht="10.5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ht="10.5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1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ht="10.5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ht="10.5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2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2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22432597.739999998</v>
      </c>
      <c r="D31" s="26">
        <f t="shared" si="14"/>
        <v>0</v>
      </c>
      <c r="E31" s="26">
        <f t="shared" si="14"/>
        <v>22432597.739999998</v>
      </c>
      <c r="F31" s="26">
        <f t="shared" si="14"/>
        <v>17688072.309999999</v>
      </c>
      <c r="G31" s="26">
        <f t="shared" si="14"/>
        <v>17688072.309999999</v>
      </c>
      <c r="H31" s="26">
        <f t="shared" si="14"/>
        <v>-4744525.43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2" x14ac:dyDescent="0.2">
      <c r="A33" s="16"/>
      <c r="B33" s="17" t="s">
        <v>31</v>
      </c>
      <c r="C33" s="25">
        <v>3500</v>
      </c>
      <c r="D33" s="25">
        <v>0</v>
      </c>
      <c r="E33" s="25">
        <f>C33+D33</f>
        <v>3500</v>
      </c>
      <c r="F33" s="25">
        <v>0</v>
      </c>
      <c r="G33" s="25">
        <v>0</v>
      </c>
      <c r="H33" s="25">
        <f t="shared" ref="H33:H34" si="15">G33-C33</f>
        <v>-3500</v>
      </c>
      <c r="I33" s="45" t="s">
        <v>40</v>
      </c>
    </row>
    <row r="34" spans="1:9" ht="12" x14ac:dyDescent="0.2">
      <c r="A34" s="16"/>
      <c r="B34" s="17" t="s">
        <v>32</v>
      </c>
      <c r="C34" s="25">
        <v>21941263.149999999</v>
      </c>
      <c r="D34" s="25">
        <v>0</v>
      </c>
      <c r="E34" s="25">
        <f>C34+D34</f>
        <v>21941263.149999999</v>
      </c>
      <c r="F34" s="25">
        <v>17688072.309999999</v>
      </c>
      <c r="G34" s="25">
        <v>17688072.309999999</v>
      </c>
      <c r="H34" s="25">
        <f t="shared" si="15"/>
        <v>-4253190.84</v>
      </c>
      <c r="I34" s="45" t="s">
        <v>42</v>
      </c>
    </row>
    <row r="35" spans="1:9" ht="20" x14ac:dyDescent="0.2">
      <c r="A35" s="16"/>
      <c r="B35" s="17" t="s">
        <v>26</v>
      </c>
      <c r="C35" s="25">
        <v>487834.59</v>
      </c>
      <c r="D35" s="25">
        <v>0</v>
      </c>
      <c r="E35" s="25">
        <f>C35+D35</f>
        <v>487834.59</v>
      </c>
      <c r="F35" s="25">
        <v>0</v>
      </c>
      <c r="G35" s="25">
        <v>0</v>
      </c>
      <c r="H35" s="25">
        <f t="shared" ref="H35" si="16">G35-C35</f>
        <v>-487834.59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ht="10.5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ht="10.5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ht="10.5" x14ac:dyDescent="0.2">
      <c r="A39" s="19"/>
      <c r="B39" s="20" t="s">
        <v>13</v>
      </c>
      <c r="C39" s="23">
        <f>SUM(C37+C31+C21)</f>
        <v>22432597.739999998</v>
      </c>
      <c r="D39" s="23">
        <f t="shared" ref="D39:H39" si="18">SUM(D37+D31+D21)</f>
        <v>0</v>
      </c>
      <c r="E39" s="23">
        <f t="shared" si="18"/>
        <v>22432597.739999998</v>
      </c>
      <c r="F39" s="23">
        <f t="shared" si="18"/>
        <v>17688072.309999999</v>
      </c>
      <c r="G39" s="23">
        <f t="shared" si="18"/>
        <v>17688072.309999999</v>
      </c>
      <c r="H39" s="12">
        <f t="shared" si="18"/>
        <v>-4744525.43</v>
      </c>
      <c r="I39" s="45" t="s">
        <v>46</v>
      </c>
    </row>
    <row r="40" spans="1:9" ht="11.25" customHeight="1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" x14ac:dyDescent="0.2">
      <c r="B42" s="38" t="s">
        <v>34</v>
      </c>
    </row>
    <row r="43" spans="1:9" ht="12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  <row r="45" spans="1:9" x14ac:dyDescent="0.2">
      <c r="B45" s="46" t="s">
        <v>50</v>
      </c>
      <c r="C45" s="46"/>
      <c r="D45" s="46"/>
    </row>
  </sheetData>
  <sheetProtection formatCells="0" formatColumns="0" formatRows="0" insertRows="0" autoFilter="0"/>
  <mergeCells count="10">
    <mergeCell ref="B45:D45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2019-07-26T02:08:49Z</cp:lastPrinted>
  <dcterms:created xsi:type="dcterms:W3CDTF">2012-12-11T20:48:19Z</dcterms:created>
  <dcterms:modified xsi:type="dcterms:W3CDTF">2019-08-06T18:44:15Z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